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75" yWindow="240" windowWidth="3015" windowHeight="6600" activeTab="0"/>
  </bookViews>
  <sheets>
    <sheet name="CUAD-5" sheetId="1" r:id="rId1"/>
  </sheets>
  <definedNames>
    <definedName name="A_impresión_IM" localSheetId="0">'CUAD-5'!$A$1:$H$34</definedName>
    <definedName name="A_IMPRESIÓN_IM">'CUAD-5'!$A$1:$H$34</definedName>
  </definedNames>
  <calcPr fullCalcOnLoad="1"/>
</workbook>
</file>

<file path=xl/sharedStrings.xml><?xml version="1.0" encoding="utf-8"?>
<sst xmlns="http://schemas.openxmlformats.org/spreadsheetml/2006/main" count="49" uniqueCount="33">
  <si>
    <t xml:space="preserve"> </t>
  </si>
  <si>
    <t>Total</t>
  </si>
  <si>
    <t>Sexo</t>
  </si>
  <si>
    <t>Turno</t>
  </si>
  <si>
    <t>Escuela, Carrera y Especialidad</t>
  </si>
  <si>
    <t>Porcen-</t>
  </si>
  <si>
    <t>Número</t>
  </si>
  <si>
    <t xml:space="preserve">taje    </t>
  </si>
  <si>
    <t>Hombres</t>
  </si>
  <si>
    <t>Mujeres</t>
  </si>
  <si>
    <t>Diurno</t>
  </si>
  <si>
    <t>Vespertino</t>
  </si>
  <si>
    <t>Nocturno</t>
  </si>
  <si>
    <t xml:space="preserve">                    TOTAL .........................................................................................................</t>
  </si>
  <si>
    <t xml:space="preserve"> -</t>
  </si>
  <si>
    <t>Ciencias Agrícolas.......................................................................................................................</t>
  </si>
  <si>
    <t>-</t>
  </si>
  <si>
    <t>Ciencias Pecuarias..........................................................................................................................................</t>
  </si>
  <si>
    <t>Ingeniero Agrícola.................................................................................................................</t>
  </si>
  <si>
    <t>Desarrollo Agropecuario.......................................................................................................</t>
  </si>
  <si>
    <t xml:space="preserve">Cuadro 5.  MATRÍCULA EN LA FACULTAD DE CIENCIAS AGROPECUARIAS (SEDE DE CHIRIQUÍ), POR SEXO, TURNO Y CLASE DE  </t>
  </si>
  <si>
    <t>Clase de Ingreso</t>
  </si>
  <si>
    <t>Primer</t>
  </si>
  <si>
    <t>Re-</t>
  </si>
  <si>
    <t>Ingreso</t>
  </si>
  <si>
    <t>INGRESO, SEGÚN ESCUELA, CARRERA Y ESPECIALIDAD: PRIMER SEMESTRE; AÑO ACADÉMICO 2,018</t>
  </si>
  <si>
    <t xml:space="preserve">     Lic.en Ingeniería en Agronegocios y Desarrollo Agropecuario…………………………………………………………………………………………….</t>
  </si>
  <si>
    <t>Educación para el Hogar...................................................................................................................................</t>
  </si>
  <si>
    <t xml:space="preserve">    Lic.en Ciencias de la Familia y del Desarrollo Comunitario……………………………………………………………………………………..</t>
  </si>
  <si>
    <t xml:space="preserve">     Lic.en Desarrollo Agropecuario ...............................................................................................................................................................................</t>
  </si>
  <si>
    <t xml:space="preserve">     Lic.en Ingeniería en Manejo de Cuencas y Ambiente………………………………………………………………………………………………………………………………………………………………</t>
  </si>
  <si>
    <t xml:space="preserve">     Lic.en Ingeniero Agrónomo Zootecnista..............................................................................................................................................................................</t>
  </si>
  <si>
    <t xml:space="preserve">     Lic.en Ingeniería Agronómica en Cultivos Tropicales……………………………………………………………………………………………………………………………………. </t>
  </si>
</sst>
</file>

<file path=xl/styles.xml><?xml version="1.0" encoding="utf-8"?>
<styleSheet xmlns="http://schemas.openxmlformats.org/spreadsheetml/2006/main">
  <numFmts count="67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B&quot;#,##0_);\(&quot;B&quot;#,##0\)"/>
    <numFmt numFmtId="195" formatCode="&quot;B&quot;#,##0_);[Red]\(&quot;B&quot;#,##0\)"/>
    <numFmt numFmtId="196" formatCode="&quot;B&quot;#,##0.00_);\(&quot;B&quot;#,##0.00\)"/>
    <numFmt numFmtId="197" formatCode="&quot;B&quot;#,##0.00_);[Red]\(&quot;B&quot;#,##0.00\)"/>
    <numFmt numFmtId="198" formatCode="_(&quot;B&quot;* #,##0_);_(&quot;B&quot;* \(#,##0\);_(&quot;B&quot;* &quot;-&quot;_);_(@_)"/>
    <numFmt numFmtId="199" formatCode="_(&quot;B&quot;* #,##0.00_);_(&quot;B&quot;* \(#,##0.00\);_(&quot;B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B/.&quot;;\-#,##0\ &quot;B/.&quot;"/>
    <numFmt numFmtId="209" formatCode="#,##0\ &quot;B/.&quot;;[Red]\-#,##0\ &quot;B/.&quot;"/>
    <numFmt numFmtId="210" formatCode="#,##0.00\ &quot;B/.&quot;;\-#,##0.00\ &quot;B/.&quot;"/>
    <numFmt numFmtId="211" formatCode="#,##0.00\ &quot;B/.&quot;;[Red]\-#,##0.00\ &quot;B/.&quot;"/>
    <numFmt numFmtId="212" formatCode="_-* #,##0\ &quot;B/.&quot;_-;\-* #,##0\ &quot;B/.&quot;_-;_-* &quot;-&quot;\ &quot;B/.&quot;_-;_-@_-"/>
    <numFmt numFmtId="213" formatCode="_-* #,##0\ _B_/_._-;\-* #,##0\ _B_/_._-;_-* &quot;-&quot;\ _B_/_._-;_-@_-"/>
    <numFmt numFmtId="214" formatCode="_-* #,##0.00\ &quot;B/.&quot;_-;\-* #,##0.00\ &quot;B/.&quot;_-;_-* &quot;-&quot;??\ &quot;B/.&quot;_-;_-@_-"/>
    <numFmt numFmtId="215" formatCode="_-* #,##0.00\ _B_/_._-;\-* #,##0.00\ _B_/_._-;_-* &quot;-&quot;??\ _B_/_._-;_-@_-"/>
    <numFmt numFmtId="216" formatCode="0.0_)"/>
    <numFmt numFmtId="217" formatCode="#."/>
    <numFmt numFmtId="218" formatCode="#,##0.0_);\(#,##0.0\)"/>
    <numFmt numFmtId="219" formatCode="0.00_)"/>
    <numFmt numFmtId="220" formatCode="0_)"/>
    <numFmt numFmtId="221" formatCode="#,##0.0"/>
    <numFmt numFmtId="222" formatCode="0.0"/>
  </numFmts>
  <fonts count="43">
    <font>
      <sz val="12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21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216" fontId="0" fillId="0" borderId="0" xfId="0" applyAlignment="1">
      <alignment/>
    </xf>
    <xf numFmtId="216" fontId="7" fillId="0" borderId="0" xfId="0" applyFont="1" applyAlignment="1">
      <alignment/>
    </xf>
    <xf numFmtId="216" fontId="8" fillId="0" borderId="0" xfId="0" applyNumberFormat="1" applyFont="1" applyFill="1" applyAlignment="1" applyProtection="1">
      <alignment horizontal="left"/>
      <protection/>
    </xf>
    <xf numFmtId="216" fontId="8" fillId="0" borderId="10" xfId="0" applyFont="1" applyFill="1" applyBorder="1" applyAlignment="1">
      <alignment/>
    </xf>
    <xf numFmtId="216" fontId="6" fillId="0" borderId="0" xfId="0" applyNumberFormat="1" applyFont="1" applyAlignment="1" applyProtection="1">
      <alignment horizontal="left"/>
      <protection/>
    </xf>
    <xf numFmtId="3" fontId="9" fillId="0" borderId="11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 applyProtection="1">
      <alignment horizontal="right"/>
      <protection/>
    </xf>
    <xf numFmtId="3" fontId="8" fillId="0" borderId="11" xfId="0" applyNumberFormat="1" applyFont="1" applyFill="1" applyBorder="1" applyAlignment="1">
      <alignment horizontal="right"/>
    </xf>
    <xf numFmtId="216" fontId="8" fillId="0" borderId="11" xfId="0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216" fontId="7" fillId="0" borderId="12" xfId="0" applyFont="1" applyBorder="1" applyAlignment="1">
      <alignment/>
    </xf>
    <xf numFmtId="221" fontId="9" fillId="0" borderId="11" xfId="0" applyNumberFormat="1" applyFont="1" applyFill="1" applyBorder="1" applyAlignment="1" applyProtection="1">
      <alignment horizontal="right"/>
      <protection/>
    </xf>
    <xf numFmtId="221" fontId="8" fillId="0" borderId="11" xfId="0" applyNumberFormat="1" applyFont="1" applyFill="1" applyBorder="1" applyAlignment="1" applyProtection="1">
      <alignment horizontal="right"/>
      <protection/>
    </xf>
    <xf numFmtId="216" fontId="7" fillId="0" borderId="0" xfId="0" applyFont="1" applyFill="1" applyBorder="1" applyAlignment="1">
      <alignment horizontal="left"/>
    </xf>
    <xf numFmtId="216" fontId="7" fillId="0" borderId="0" xfId="0" applyNumberFormat="1" applyFont="1" applyFill="1" applyAlignment="1" applyProtection="1">
      <alignment horizontal="left"/>
      <protection/>
    </xf>
    <xf numFmtId="216" fontId="0" fillId="0" borderId="0" xfId="0" applyBorder="1" applyAlignment="1">
      <alignment/>
    </xf>
    <xf numFmtId="216" fontId="7" fillId="0" borderId="13" xfId="0" applyFont="1" applyBorder="1" applyAlignment="1">
      <alignment/>
    </xf>
    <xf numFmtId="216" fontId="8" fillId="0" borderId="11" xfId="0" applyFont="1" applyFill="1" applyBorder="1" applyAlignment="1">
      <alignment/>
    </xf>
    <xf numFmtId="216" fontId="5" fillId="0" borderId="11" xfId="0" applyFont="1" applyBorder="1" applyAlignment="1">
      <alignment/>
    </xf>
    <xf numFmtId="216" fontId="5" fillId="0" borderId="14" xfId="0" applyFont="1" applyBorder="1" applyAlignment="1">
      <alignment/>
    </xf>
    <xf numFmtId="216" fontId="8" fillId="0" borderId="11" xfId="0" applyNumberFormat="1" applyFont="1" applyFill="1" applyBorder="1" applyAlignment="1" applyProtection="1">
      <alignment/>
      <protection/>
    </xf>
    <xf numFmtId="1" fontId="7" fillId="0" borderId="11" xfId="0" applyNumberFormat="1" applyFont="1" applyBorder="1" applyAlignment="1">
      <alignment/>
    </xf>
    <xf numFmtId="216" fontId="7" fillId="0" borderId="11" xfId="0" applyFont="1" applyBorder="1" applyAlignment="1">
      <alignment/>
    </xf>
    <xf numFmtId="216" fontId="7" fillId="0" borderId="14" xfId="0" applyFont="1" applyBorder="1" applyAlignment="1">
      <alignment/>
    </xf>
    <xf numFmtId="216" fontId="8" fillId="0" borderId="0" xfId="0" applyFont="1" applyFill="1" applyBorder="1" applyAlignment="1">
      <alignment/>
    </xf>
    <xf numFmtId="1" fontId="7" fillId="0" borderId="11" xfId="0" applyNumberFormat="1" applyFont="1" applyBorder="1" applyAlignment="1">
      <alignment horizontal="right"/>
    </xf>
    <xf numFmtId="216" fontId="8" fillId="28" borderId="15" xfId="0" applyNumberFormat="1" applyFont="1" applyFill="1" applyBorder="1" applyAlignment="1" applyProtection="1">
      <alignment/>
      <protection/>
    </xf>
    <xf numFmtId="216" fontId="8" fillId="28" borderId="16" xfId="0" applyFont="1" applyFill="1" applyBorder="1" applyAlignment="1">
      <alignment/>
    </xf>
    <xf numFmtId="216" fontId="8" fillId="28" borderId="15" xfId="0" applyFont="1" applyFill="1" applyBorder="1" applyAlignment="1">
      <alignment/>
    </xf>
    <xf numFmtId="216" fontId="8" fillId="28" borderId="16" xfId="0" applyFont="1" applyFill="1" applyBorder="1" applyAlignment="1">
      <alignment horizontal="left"/>
    </xf>
    <xf numFmtId="216" fontId="8" fillId="28" borderId="0" xfId="0" applyFont="1" applyFill="1" applyBorder="1" applyAlignment="1">
      <alignment/>
    </xf>
    <xf numFmtId="216" fontId="8" fillId="28" borderId="0" xfId="0" applyNumberFormat="1" applyFont="1" applyFill="1" applyAlignment="1" applyProtection="1">
      <alignment horizontal="left"/>
      <protection/>
    </xf>
    <xf numFmtId="216" fontId="7" fillId="28" borderId="0" xfId="0" applyFont="1" applyFill="1" applyAlignment="1">
      <alignment/>
    </xf>
    <xf numFmtId="216" fontId="8" fillId="28" borderId="17" xfId="0" applyFont="1" applyFill="1" applyBorder="1" applyAlignment="1">
      <alignment/>
    </xf>
    <xf numFmtId="216" fontId="8" fillId="28" borderId="11" xfId="0" applyFont="1" applyFill="1" applyBorder="1" applyAlignment="1">
      <alignment/>
    </xf>
    <xf numFmtId="216" fontId="8" fillId="28" borderId="11" xfId="0" applyFont="1" applyFill="1" applyBorder="1" applyAlignment="1">
      <alignment horizontal="left"/>
    </xf>
    <xf numFmtId="216" fontId="7" fillId="28" borderId="12" xfId="0" applyFont="1" applyFill="1" applyBorder="1" applyAlignment="1">
      <alignment/>
    </xf>
    <xf numFmtId="216" fontId="9" fillId="28" borderId="14" xfId="0" applyFont="1" applyFill="1" applyBorder="1" applyAlignment="1">
      <alignment/>
    </xf>
    <xf numFmtId="216" fontId="9" fillId="28" borderId="14" xfId="0" applyFont="1" applyFill="1" applyBorder="1" applyAlignment="1">
      <alignment horizontal="centerContinuous"/>
    </xf>
    <xf numFmtId="216" fontId="9" fillId="28" borderId="0" xfId="0" applyNumberFormat="1" applyFont="1" applyFill="1" applyAlignment="1" applyProtection="1">
      <alignment horizontal="center"/>
      <protection/>
    </xf>
    <xf numFmtId="216" fontId="9" fillId="28" borderId="11" xfId="0" applyNumberFormat="1" applyFont="1" applyFill="1" applyBorder="1" applyAlignment="1" applyProtection="1">
      <alignment horizontal="center"/>
      <protection/>
    </xf>
    <xf numFmtId="216" fontId="9" fillId="28" borderId="11" xfId="0" applyNumberFormat="1" applyFont="1" applyFill="1" applyBorder="1" applyAlignment="1" applyProtection="1">
      <alignment horizontal="center" vertical="justify"/>
      <protection/>
    </xf>
    <xf numFmtId="216" fontId="9" fillId="28" borderId="11" xfId="0" applyFont="1" applyFill="1" applyBorder="1" applyAlignment="1">
      <alignment horizontal="center"/>
    </xf>
    <xf numFmtId="216" fontId="9" fillId="0" borderId="0" xfId="0" applyNumberFormat="1" applyFont="1" applyFill="1" applyAlignment="1" applyProtection="1">
      <alignment horizontal="left"/>
      <protection/>
    </xf>
    <xf numFmtId="216" fontId="6" fillId="0" borderId="0" xfId="0" applyNumberFormat="1" applyFont="1" applyFill="1" applyAlignment="1" applyProtection="1">
      <alignment horizontal="left"/>
      <protection/>
    </xf>
    <xf numFmtId="216" fontId="9" fillId="28" borderId="14" xfId="0" applyNumberFormat="1" applyFont="1" applyFill="1" applyBorder="1" applyAlignment="1" applyProtection="1">
      <alignment horizontal="center"/>
      <protection/>
    </xf>
    <xf numFmtId="216" fontId="9" fillId="28" borderId="12" xfId="0" applyNumberFormat="1" applyFont="1" applyFill="1" applyBorder="1" applyAlignment="1" applyProtection="1">
      <alignment horizontal="center"/>
      <protection/>
    </xf>
    <xf numFmtId="216" fontId="9" fillId="28" borderId="18" xfId="0" applyNumberFormat="1" applyFont="1" applyFill="1" applyBorder="1" applyAlignment="1" applyProtection="1">
      <alignment horizontal="center"/>
      <protection/>
    </xf>
    <xf numFmtId="216" fontId="6" fillId="28" borderId="14" xfId="0" applyFont="1" applyFill="1" applyBorder="1" applyAlignment="1">
      <alignment horizontal="center"/>
    </xf>
    <xf numFmtId="216" fontId="6" fillId="28" borderId="12" xfId="0" applyFont="1" applyFill="1" applyBorder="1" applyAlignment="1">
      <alignment horizontal="center"/>
    </xf>
    <xf numFmtId="216" fontId="6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34"/>
  <sheetViews>
    <sheetView showGridLines="0" tabSelected="1" zoomScalePageLayoutView="0" workbookViewId="0" topLeftCell="A1">
      <selection activeCell="K11" sqref="K11"/>
    </sheetView>
  </sheetViews>
  <sheetFormatPr defaultColWidth="9.796875" defaultRowHeight="15"/>
  <cols>
    <col min="1" max="1" width="48" style="0" customWidth="1"/>
    <col min="2" max="2" width="7" style="0" customWidth="1"/>
    <col min="3" max="3" width="8.09765625" style="0" customWidth="1"/>
    <col min="4" max="4" width="8.3984375" style="0" customWidth="1"/>
    <col min="5" max="5" width="8.19921875" style="0" customWidth="1"/>
    <col min="6" max="6" width="6.59765625" style="0" customWidth="1"/>
    <col min="7" max="7" width="8.59765625" style="0" customWidth="1"/>
    <col min="8" max="8" width="7.8984375" style="0" customWidth="1"/>
    <col min="9" max="9" width="7.8984375" style="15" customWidth="1"/>
    <col min="10" max="10" width="8" style="15" customWidth="1"/>
  </cols>
  <sheetData>
    <row r="1" spans="1:10" ht="16.5" customHeight="1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6.5" customHeight="1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6.5" customHeight="1" thickBot="1">
      <c r="A3" s="1"/>
      <c r="B3" s="1"/>
      <c r="C3" s="1"/>
      <c r="D3" s="1"/>
      <c r="E3" s="1"/>
      <c r="F3" s="1"/>
      <c r="G3" s="1"/>
      <c r="H3" s="1"/>
      <c r="I3" s="16"/>
      <c r="J3" s="16"/>
    </row>
    <row r="4" spans="1:10" ht="16.5" customHeight="1" thickTop="1">
      <c r="A4" s="26" t="s">
        <v>0</v>
      </c>
      <c r="B4" s="27"/>
      <c r="C4" s="28"/>
      <c r="D4" s="27"/>
      <c r="E4" s="28"/>
      <c r="F4" s="27"/>
      <c r="G4" s="28"/>
      <c r="H4" s="28"/>
      <c r="I4" s="29"/>
      <c r="J4" s="30"/>
    </row>
    <row r="5" spans="1:10" ht="16.5" customHeight="1">
      <c r="A5" s="31" t="s">
        <v>0</v>
      </c>
      <c r="B5" s="45" t="s">
        <v>1</v>
      </c>
      <c r="C5" s="47"/>
      <c r="D5" s="45" t="s">
        <v>2</v>
      </c>
      <c r="E5" s="46"/>
      <c r="F5" s="45" t="s">
        <v>3</v>
      </c>
      <c r="G5" s="46"/>
      <c r="H5" s="46"/>
      <c r="I5" s="48" t="s">
        <v>21</v>
      </c>
      <c r="J5" s="49"/>
    </row>
    <row r="6" spans="1:10" ht="16.5" customHeight="1">
      <c r="A6" s="32"/>
      <c r="B6" s="33"/>
      <c r="C6" s="33"/>
      <c r="D6" s="33"/>
      <c r="E6" s="33"/>
      <c r="F6" s="34"/>
      <c r="G6" s="34"/>
      <c r="H6" s="34"/>
      <c r="I6" s="33"/>
      <c r="J6" s="33"/>
    </row>
    <row r="7" spans="1:10" ht="16.5" customHeight="1">
      <c r="A7" s="39" t="s">
        <v>4</v>
      </c>
      <c r="B7" s="34"/>
      <c r="C7" s="40" t="s">
        <v>5</v>
      </c>
      <c r="D7" s="35"/>
      <c r="E7" s="34"/>
      <c r="F7" s="34"/>
      <c r="G7" s="34"/>
      <c r="H7" s="34"/>
      <c r="I7" s="40" t="s">
        <v>22</v>
      </c>
      <c r="J7" s="40" t="s">
        <v>23</v>
      </c>
    </row>
    <row r="8" spans="1:10" ht="16.5" customHeight="1">
      <c r="A8" s="31"/>
      <c r="B8" s="40" t="s">
        <v>6</v>
      </c>
      <c r="C8" s="41" t="s">
        <v>7</v>
      </c>
      <c r="D8" s="40" t="s">
        <v>8</v>
      </c>
      <c r="E8" s="40" t="s">
        <v>9</v>
      </c>
      <c r="F8" s="40" t="s">
        <v>10</v>
      </c>
      <c r="G8" s="40" t="s">
        <v>11</v>
      </c>
      <c r="H8" s="40" t="s">
        <v>12</v>
      </c>
      <c r="I8" s="42" t="s">
        <v>24</v>
      </c>
      <c r="J8" s="42" t="s">
        <v>24</v>
      </c>
    </row>
    <row r="9" spans="1:10" ht="16.5" customHeight="1">
      <c r="A9" s="36"/>
      <c r="B9" s="37"/>
      <c r="C9" s="37"/>
      <c r="D9" s="37"/>
      <c r="E9" s="37"/>
      <c r="F9" s="37"/>
      <c r="G9" s="37"/>
      <c r="H9" s="37"/>
      <c r="I9" s="38"/>
      <c r="J9" s="38"/>
    </row>
    <row r="10" spans="1:10" ht="16.5" customHeight="1">
      <c r="A10" s="24"/>
      <c r="B10" s="20" t="s">
        <v>0</v>
      </c>
      <c r="C10" s="20" t="s">
        <v>0</v>
      </c>
      <c r="D10" s="20" t="s">
        <v>0</v>
      </c>
      <c r="E10" s="20" t="s">
        <v>0</v>
      </c>
      <c r="F10" s="20" t="s">
        <v>0</v>
      </c>
      <c r="G10" s="17"/>
      <c r="H10" s="20" t="s">
        <v>0</v>
      </c>
      <c r="I10" s="17"/>
      <c r="J10" s="20" t="s">
        <v>0</v>
      </c>
    </row>
    <row r="11" spans="1:10" ht="16.5" customHeight="1">
      <c r="A11" s="4" t="s">
        <v>13</v>
      </c>
      <c r="B11" s="5">
        <f aca="true" t="shared" si="0" ref="B11:J11">B13+B17+B21+B25+B30</f>
        <v>992</v>
      </c>
      <c r="C11" s="11">
        <f t="shared" si="0"/>
        <v>100</v>
      </c>
      <c r="D11" s="5">
        <f t="shared" si="0"/>
        <v>576</v>
      </c>
      <c r="E11" s="5">
        <f t="shared" si="0"/>
        <v>416</v>
      </c>
      <c r="F11" s="5">
        <f t="shared" si="0"/>
        <v>948</v>
      </c>
      <c r="G11" s="5">
        <f t="shared" si="0"/>
        <v>36</v>
      </c>
      <c r="H11" s="5">
        <f t="shared" si="0"/>
        <v>8</v>
      </c>
      <c r="I11" s="5">
        <f t="shared" si="0"/>
        <v>248</v>
      </c>
      <c r="J11" s="5">
        <f t="shared" si="0"/>
        <v>744</v>
      </c>
    </row>
    <row r="12" spans="1:10" ht="15" customHeight="1">
      <c r="A12" s="1"/>
      <c r="B12" s="7"/>
      <c r="C12" s="7"/>
      <c r="D12" s="7"/>
      <c r="E12" s="7"/>
      <c r="F12" s="7"/>
      <c r="G12" s="6"/>
      <c r="H12" s="7"/>
      <c r="I12" s="18"/>
      <c r="J12" s="18"/>
    </row>
    <row r="13" spans="1:10" ht="16.5" customHeight="1">
      <c r="A13" s="43" t="s">
        <v>15</v>
      </c>
      <c r="B13" s="5">
        <f>+B15</f>
        <v>216</v>
      </c>
      <c r="C13" s="11">
        <f>(+B13/+$B$11)*100</f>
        <v>21.774193548387096</v>
      </c>
      <c r="D13" s="5">
        <f aca="true" t="shared" si="1" ref="D13:J13">D15</f>
        <v>144</v>
      </c>
      <c r="E13" s="5">
        <f t="shared" si="1"/>
        <v>72</v>
      </c>
      <c r="F13" s="5">
        <f t="shared" si="1"/>
        <v>212</v>
      </c>
      <c r="G13" s="5">
        <f t="shared" si="1"/>
        <v>3</v>
      </c>
      <c r="H13" s="5">
        <f t="shared" si="1"/>
        <v>1</v>
      </c>
      <c r="I13" s="5">
        <f t="shared" si="1"/>
        <v>50</v>
      </c>
      <c r="J13" s="5">
        <f t="shared" si="1"/>
        <v>166</v>
      </c>
    </row>
    <row r="14" spans="1:10" ht="14.25" customHeight="1">
      <c r="A14" s="2"/>
      <c r="B14" s="6"/>
      <c r="C14" s="6"/>
      <c r="D14" s="6"/>
      <c r="E14" s="6"/>
      <c r="F14" s="6"/>
      <c r="G14" s="6"/>
      <c r="H14" s="6"/>
      <c r="I14" s="18"/>
      <c r="J14" s="18"/>
    </row>
    <row r="15" spans="1:10" ht="16.5" customHeight="1">
      <c r="A15" s="13" t="s">
        <v>32</v>
      </c>
      <c r="B15" s="6">
        <v>216</v>
      </c>
      <c r="C15" s="12">
        <f>(+B15/+$B$11)*100</f>
        <v>21.774193548387096</v>
      </c>
      <c r="D15" s="6">
        <v>144</v>
      </c>
      <c r="E15" s="6">
        <f>(B15-D15)</f>
        <v>72</v>
      </c>
      <c r="F15" s="6">
        <v>212</v>
      </c>
      <c r="G15" s="6">
        <v>3</v>
      </c>
      <c r="H15" s="6">
        <f>+B15-F15-G15</f>
        <v>1</v>
      </c>
      <c r="I15" s="25">
        <v>50</v>
      </c>
      <c r="J15" s="21">
        <f>+B15-I15</f>
        <v>166</v>
      </c>
    </row>
    <row r="16" spans="1:10" ht="15" customHeight="1">
      <c r="A16" s="2"/>
      <c r="B16" s="6"/>
      <c r="C16" s="6"/>
      <c r="D16" s="6"/>
      <c r="E16" s="6"/>
      <c r="F16" s="6"/>
      <c r="G16" s="6"/>
      <c r="H16" s="6"/>
      <c r="I16" s="25"/>
      <c r="J16" s="22"/>
    </row>
    <row r="17" spans="1:10" ht="16.5" customHeight="1">
      <c r="A17" s="43" t="s">
        <v>17</v>
      </c>
      <c r="B17" s="5">
        <f>B19</f>
        <v>426</v>
      </c>
      <c r="C17" s="11">
        <f>(+B17/+$B$11)*100</f>
        <v>42.943548387096776</v>
      </c>
      <c r="D17" s="5">
        <f>D19</f>
        <v>280</v>
      </c>
      <c r="E17" s="5">
        <f aca="true" t="shared" si="2" ref="E17:J17">E19</f>
        <v>146</v>
      </c>
      <c r="F17" s="5">
        <f t="shared" si="2"/>
        <v>418</v>
      </c>
      <c r="G17" s="5">
        <f t="shared" si="2"/>
        <v>3</v>
      </c>
      <c r="H17" s="5">
        <f t="shared" si="2"/>
        <v>5</v>
      </c>
      <c r="I17" s="5">
        <f t="shared" si="2"/>
        <v>92</v>
      </c>
      <c r="J17" s="5">
        <f t="shared" si="2"/>
        <v>334</v>
      </c>
    </row>
    <row r="18" spans="1:10" ht="14.25" customHeight="1">
      <c r="A18" s="2"/>
      <c r="B18" s="6"/>
      <c r="C18" s="6"/>
      <c r="D18" s="6"/>
      <c r="E18" s="6"/>
      <c r="F18" s="6"/>
      <c r="G18" s="6"/>
      <c r="H18" s="6"/>
      <c r="I18" s="25"/>
      <c r="J18" s="22"/>
    </row>
    <row r="19" spans="1:10" ht="16.5" customHeight="1">
      <c r="A19" s="2" t="s">
        <v>31</v>
      </c>
      <c r="B19" s="6">
        <v>426</v>
      </c>
      <c r="C19" s="12">
        <f>(+B19/+$B$11)*100</f>
        <v>42.943548387096776</v>
      </c>
      <c r="D19" s="6">
        <v>280</v>
      </c>
      <c r="E19" s="6">
        <f>(B19-D19)</f>
        <v>146</v>
      </c>
      <c r="F19" s="6">
        <v>418</v>
      </c>
      <c r="G19" s="6">
        <v>3</v>
      </c>
      <c r="H19" s="6">
        <f>+B19-F19-G19</f>
        <v>5</v>
      </c>
      <c r="I19" s="25">
        <v>92</v>
      </c>
      <c r="J19" s="21">
        <f>+B19-I19</f>
        <v>334</v>
      </c>
    </row>
    <row r="20" spans="1:10" ht="16.5" customHeight="1">
      <c r="A20" s="1"/>
      <c r="B20" s="7"/>
      <c r="C20" s="7"/>
      <c r="D20" s="7"/>
      <c r="E20" s="7"/>
      <c r="F20" s="7"/>
      <c r="G20" s="6"/>
      <c r="H20" s="7"/>
      <c r="I20" s="25"/>
      <c r="J20" s="22"/>
    </row>
    <row r="21" spans="1:10" ht="16.5" customHeight="1">
      <c r="A21" s="44" t="s">
        <v>18</v>
      </c>
      <c r="B21" s="5">
        <f>B23</f>
        <v>155</v>
      </c>
      <c r="C21" s="11">
        <f>(+B21/+$B$11)*100</f>
        <v>15.625</v>
      </c>
      <c r="D21" s="5">
        <f>D23</f>
        <v>55</v>
      </c>
      <c r="E21" s="5">
        <f aca="true" t="shared" si="3" ref="E21:J21">E23</f>
        <v>100</v>
      </c>
      <c r="F21" s="5">
        <f t="shared" si="3"/>
        <v>152</v>
      </c>
      <c r="G21" s="5">
        <f t="shared" si="3"/>
        <v>2</v>
      </c>
      <c r="H21" s="5">
        <f t="shared" si="3"/>
        <v>1</v>
      </c>
      <c r="I21" s="5">
        <f t="shared" si="3"/>
        <v>27</v>
      </c>
      <c r="J21" s="5">
        <f t="shared" si="3"/>
        <v>128</v>
      </c>
    </row>
    <row r="22" spans="1:10" ht="12" customHeight="1">
      <c r="A22" s="14"/>
      <c r="B22" s="6"/>
      <c r="C22" s="6"/>
      <c r="D22" s="6"/>
      <c r="E22" s="6"/>
      <c r="F22" s="6"/>
      <c r="G22" s="6"/>
      <c r="H22" s="6"/>
      <c r="I22" s="25"/>
      <c r="J22" s="22"/>
    </row>
    <row r="23" spans="1:10" ht="15" customHeight="1">
      <c r="A23" s="13" t="s">
        <v>30</v>
      </c>
      <c r="B23" s="6">
        <v>155</v>
      </c>
      <c r="C23" s="12">
        <f>(+B23/+$B$11)*100</f>
        <v>15.625</v>
      </c>
      <c r="D23" s="6">
        <v>55</v>
      </c>
      <c r="E23" s="6">
        <f>+B23-D23</f>
        <v>100</v>
      </c>
      <c r="F23" s="6">
        <v>152</v>
      </c>
      <c r="G23" s="6">
        <v>2</v>
      </c>
      <c r="H23" s="6">
        <f>+B23-F23-G23</f>
        <v>1</v>
      </c>
      <c r="I23" s="25">
        <v>27</v>
      </c>
      <c r="J23" s="21">
        <f>+B23-I23</f>
        <v>128</v>
      </c>
    </row>
    <row r="24" spans="1:10" ht="12.75" customHeight="1">
      <c r="A24" s="1"/>
      <c r="B24" s="7"/>
      <c r="C24" s="7"/>
      <c r="D24" s="7"/>
      <c r="E24" s="7"/>
      <c r="F24" s="7"/>
      <c r="G24" s="6"/>
      <c r="H24" s="7"/>
      <c r="I24" s="25"/>
      <c r="J24" s="22"/>
    </row>
    <row r="25" spans="1:10" ht="16.5" customHeight="1">
      <c r="A25" s="44" t="s">
        <v>19</v>
      </c>
      <c r="B25" s="5">
        <f>SUM(B27:B28)</f>
        <v>168</v>
      </c>
      <c r="C25" s="11">
        <f>(+B25/+$B$11)*100</f>
        <v>16.93548387096774</v>
      </c>
      <c r="D25" s="5">
        <f aca="true" t="shared" si="4" ref="D25:J25">SUM(D27:D28)</f>
        <v>95</v>
      </c>
      <c r="E25" s="5">
        <f t="shared" si="4"/>
        <v>73</v>
      </c>
      <c r="F25" s="5">
        <f t="shared" si="4"/>
        <v>166</v>
      </c>
      <c r="G25" s="5">
        <f t="shared" si="4"/>
        <v>1</v>
      </c>
      <c r="H25" s="5">
        <f t="shared" si="4"/>
        <v>1</v>
      </c>
      <c r="I25" s="5">
        <f t="shared" si="4"/>
        <v>75</v>
      </c>
      <c r="J25" s="5">
        <f t="shared" si="4"/>
        <v>93</v>
      </c>
    </row>
    <row r="26" spans="1:10" ht="11.25" customHeight="1">
      <c r="A26" s="14"/>
      <c r="B26" s="6"/>
      <c r="C26" s="6"/>
      <c r="D26" s="6"/>
      <c r="E26" s="6"/>
      <c r="F26" s="6"/>
      <c r="G26" s="6"/>
      <c r="H26" s="6"/>
      <c r="I26" s="25"/>
      <c r="J26" s="22"/>
    </row>
    <row r="27" spans="1:10" ht="18" customHeight="1">
      <c r="A27" s="14" t="s">
        <v>29</v>
      </c>
      <c r="B27" s="9">
        <v>2</v>
      </c>
      <c r="C27" s="12">
        <f>(+B27/+$B$11)*100</f>
        <v>0.20161290322580644</v>
      </c>
      <c r="D27" s="7">
        <v>1</v>
      </c>
      <c r="E27" s="6">
        <f>+B27-D27</f>
        <v>1</v>
      </c>
      <c r="F27" s="7">
        <v>2</v>
      </c>
      <c r="G27" s="7" t="s">
        <v>14</v>
      </c>
      <c r="H27" s="6" t="s">
        <v>14</v>
      </c>
      <c r="I27" s="25" t="s">
        <v>14</v>
      </c>
      <c r="J27" s="21">
        <f>+B27-I27</f>
        <v>2</v>
      </c>
    </row>
    <row r="28" spans="1:10" ht="14.25" customHeight="1">
      <c r="A28" s="13" t="s">
        <v>26</v>
      </c>
      <c r="B28" s="9">
        <v>166</v>
      </c>
      <c r="C28" s="12">
        <f>(+B28/+$B$11)*100</f>
        <v>16.733870967741936</v>
      </c>
      <c r="D28" s="7">
        <v>94</v>
      </c>
      <c r="E28" s="6">
        <f>+B28-D28</f>
        <v>72</v>
      </c>
      <c r="F28" s="7">
        <v>164</v>
      </c>
      <c r="G28" s="7">
        <v>1</v>
      </c>
      <c r="H28" s="6">
        <f>+B28-F28-G28</f>
        <v>1</v>
      </c>
      <c r="I28" s="25">
        <v>75</v>
      </c>
      <c r="J28" s="21">
        <f>+B28-I28</f>
        <v>91</v>
      </c>
    </row>
    <row r="29" spans="1:10" ht="13.5" customHeight="1">
      <c r="A29" s="1"/>
      <c r="B29" s="7"/>
      <c r="C29" s="6" t="s">
        <v>0</v>
      </c>
      <c r="D29" s="7"/>
      <c r="E29" s="7"/>
      <c r="F29" s="6" t="s">
        <v>0</v>
      </c>
      <c r="G29" s="6"/>
      <c r="H29" s="7"/>
      <c r="I29" s="25"/>
      <c r="J29" s="22"/>
    </row>
    <row r="30" spans="1:10" ht="16.5" customHeight="1">
      <c r="A30" s="44" t="s">
        <v>27</v>
      </c>
      <c r="B30" s="5">
        <f>SUM(B32:B32)</f>
        <v>27</v>
      </c>
      <c r="C30" s="11">
        <f>(+B30/+$B$11)*100</f>
        <v>2.721774193548387</v>
      </c>
      <c r="D30" s="5">
        <f>SUM(D32:D32)</f>
        <v>2</v>
      </c>
      <c r="E30" s="5">
        <f>SUM(E32:E32)</f>
        <v>25</v>
      </c>
      <c r="F30" s="5" t="s">
        <v>16</v>
      </c>
      <c r="G30" s="5">
        <f>SUM(G32:G32)</f>
        <v>27</v>
      </c>
      <c r="H30" s="5" t="s">
        <v>16</v>
      </c>
      <c r="I30" s="5">
        <f>SUM(I32:I32)</f>
        <v>4</v>
      </c>
      <c r="J30" s="5">
        <f>SUM(J32:J32)</f>
        <v>23</v>
      </c>
    </row>
    <row r="31" spans="1:10" ht="16.5" customHeight="1">
      <c r="A31" s="14"/>
      <c r="B31" s="6"/>
      <c r="C31" s="6"/>
      <c r="D31" s="6"/>
      <c r="E31" s="6"/>
      <c r="F31" s="6"/>
      <c r="G31" s="6"/>
      <c r="H31" s="6"/>
      <c r="I31" s="21"/>
      <c r="J31" s="22"/>
    </row>
    <row r="32" spans="1:10" ht="15" customHeight="1">
      <c r="A32" s="13" t="s">
        <v>28</v>
      </c>
      <c r="B32" s="6">
        <v>27</v>
      </c>
      <c r="C32" s="12">
        <f>(+B32/+$B$11)*100</f>
        <v>2.721774193548387</v>
      </c>
      <c r="D32" s="7">
        <v>2</v>
      </c>
      <c r="E32" s="6">
        <f>(B32-D32)</f>
        <v>25</v>
      </c>
      <c r="F32" s="6" t="s">
        <v>16</v>
      </c>
      <c r="G32" s="6">
        <v>27</v>
      </c>
      <c r="H32" s="6" t="s">
        <v>16</v>
      </c>
      <c r="I32" s="25">
        <v>4</v>
      </c>
      <c r="J32" s="21">
        <f>+B32-I32</f>
        <v>23</v>
      </c>
    </row>
    <row r="33" spans="1:10" ht="16.5" customHeight="1">
      <c r="A33" s="10"/>
      <c r="B33" s="8"/>
      <c r="C33" s="8"/>
      <c r="D33" s="8"/>
      <c r="E33" s="8"/>
      <c r="F33" s="8"/>
      <c r="G33" s="8"/>
      <c r="H33" s="8"/>
      <c r="I33" s="19"/>
      <c r="J33" s="23"/>
    </row>
    <row r="34" spans="1:8" ht="16.5" customHeight="1">
      <c r="A34" s="1"/>
      <c r="B34" s="3"/>
      <c r="C34" s="3"/>
      <c r="D34" s="3"/>
      <c r="E34" s="3"/>
      <c r="F34" s="3"/>
      <c r="G34" s="3"/>
      <c r="H34" s="3"/>
    </row>
  </sheetData>
  <sheetProtection/>
  <mergeCells count="6">
    <mergeCell ref="F5:H5"/>
    <mergeCell ref="D5:E5"/>
    <mergeCell ref="B5:C5"/>
    <mergeCell ref="I5:J5"/>
    <mergeCell ref="A1:J1"/>
    <mergeCell ref="A2:J2"/>
  </mergeCells>
  <printOptions horizontalCentered="1"/>
  <pageMargins left="0.984251968503937" right="0.5118110236220472" top="1.2598425196850394" bottom="0.3937007874015748" header="0.3937007874015748" footer="0"/>
  <pageSetup horizontalDpi="600" verticalDpi="600" orientation="portrait" scale="55" r:id="rId1"/>
  <headerFooter alignWithMargins="0">
    <oddFooter>&amp;R&amp;P</oddFooter>
  </headerFooter>
  <ignoredErrors>
    <ignoredError sqref="C30 C13:C14 C19:C22 C15 C24:C25 C23 C16:C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Full name</cp:lastModifiedBy>
  <cp:lastPrinted>2019-05-14T15:35:58Z</cp:lastPrinted>
  <dcterms:modified xsi:type="dcterms:W3CDTF">2019-05-14T15:36:08Z</dcterms:modified>
  <cp:category/>
  <cp:version/>
  <cp:contentType/>
  <cp:contentStatus/>
</cp:coreProperties>
</file>